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8800" windowHeight="11010"/>
  </bookViews>
  <sheets>
    <sheet name="DEPARTS" sheetId="1" r:id="rId1"/>
  </sheets>
  <definedNames>
    <definedName name="_xlnm.Print_Area" localSheetId="0">DEPARTS!$A$1:$O$24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1" i="1" l="1"/>
  <c r="D63" i="1" s="1"/>
  <c r="Q61" i="1"/>
  <c r="Q63" i="1" s="1"/>
  <c r="D32" i="1"/>
  <c r="O58" i="1"/>
  <c r="I58" i="1"/>
  <c r="O57" i="1"/>
  <c r="I57" i="1"/>
  <c r="O56" i="1"/>
  <c r="I56" i="1"/>
  <c r="O55" i="1"/>
  <c r="I55" i="1"/>
  <c r="O54" i="1"/>
  <c r="I54" i="1"/>
  <c r="O53" i="1"/>
  <c r="I53" i="1"/>
  <c r="O52" i="1"/>
  <c r="I52" i="1"/>
  <c r="O51" i="1"/>
  <c r="I51" i="1"/>
  <c r="O50" i="1"/>
  <c r="I50" i="1"/>
  <c r="O49" i="1"/>
  <c r="I49" i="1"/>
  <c r="O48" i="1"/>
  <c r="I48" i="1"/>
  <c r="O47" i="1"/>
  <c r="I47" i="1"/>
  <c r="O46" i="1"/>
  <c r="I46" i="1"/>
  <c r="O45" i="1"/>
  <c r="I45" i="1"/>
  <c r="O44" i="1"/>
  <c r="I44" i="1"/>
  <c r="O43" i="1"/>
  <c r="I43" i="1"/>
  <c r="O42" i="1"/>
  <c r="I42" i="1"/>
  <c r="Q32" i="1" l="1"/>
  <c r="O29" i="1"/>
  <c r="O27" i="1"/>
  <c r="O25" i="1"/>
  <c r="O23" i="1"/>
  <c r="O21" i="1"/>
  <c r="O19" i="1"/>
  <c r="O17" i="1"/>
  <c r="O15" i="1"/>
  <c r="O13" i="1"/>
  <c r="O11" i="1"/>
  <c r="H29" i="1"/>
  <c r="I29" i="1" s="1"/>
  <c r="H27" i="1"/>
  <c r="I27" i="1" s="1"/>
  <c r="H25" i="1"/>
  <c r="I25" i="1" s="1"/>
  <c r="H23" i="1"/>
  <c r="H21" i="1"/>
  <c r="I21" i="1" s="1"/>
  <c r="H19" i="1"/>
  <c r="I19" i="1" s="1"/>
  <c r="H17" i="1"/>
  <c r="I17" i="1" s="1"/>
  <c r="H15" i="1"/>
  <c r="H13" i="1"/>
  <c r="I13" i="1" s="1"/>
  <c r="H11" i="1"/>
  <c r="I11" i="1" s="1"/>
  <c r="P15" i="1" l="1"/>
  <c r="P23" i="1"/>
  <c r="P27" i="1"/>
  <c r="P17" i="1"/>
  <c r="P25" i="1"/>
  <c r="P13" i="1"/>
  <c r="P21" i="1"/>
  <c r="P29" i="1"/>
  <c r="P19" i="1"/>
  <c r="I15" i="1"/>
  <c r="I23" i="1"/>
  <c r="P11" i="1"/>
</calcChain>
</file>

<file path=xl/sharedStrings.xml><?xml version="1.0" encoding="utf-8"?>
<sst xmlns="http://schemas.openxmlformats.org/spreadsheetml/2006/main" count="229" uniqueCount="113">
  <si>
    <t>Tee 1</t>
  </si>
  <si>
    <t>Horaire</t>
  </si>
  <si>
    <t>Prénom</t>
  </si>
  <si>
    <t>Vallée</t>
  </si>
  <si>
    <t>Philippe</t>
  </si>
  <si>
    <t>Robinson</t>
  </si>
  <si>
    <t>Billow</t>
  </si>
  <si>
    <t>Mara</t>
  </si>
  <si>
    <t>Glyn-Jones</t>
  </si>
  <si>
    <t>Peter</t>
  </si>
  <si>
    <t>Carolyn</t>
  </si>
  <si>
    <t>Karol</t>
  </si>
  <si>
    <t>Barbara</t>
  </si>
  <si>
    <t>Galaup</t>
  </si>
  <si>
    <t>Anne-Carole</t>
  </si>
  <si>
    <t>Laird</t>
  </si>
  <si>
    <t>George</t>
  </si>
  <si>
    <t>Rotherford</t>
  </si>
  <si>
    <t>John</t>
  </si>
  <si>
    <t>Mead</t>
  </si>
  <si>
    <t>Sally</t>
  </si>
  <si>
    <t>Russell</t>
  </si>
  <si>
    <t>Peil</t>
  </si>
  <si>
    <t>Krister</t>
  </si>
  <si>
    <t>Christina</t>
  </si>
  <si>
    <t>Anderson</t>
  </si>
  <si>
    <t>Tom</t>
  </si>
  <si>
    <t>Cargnino</t>
  </si>
  <si>
    <t>Marie</t>
  </si>
  <si>
    <t>Blot</t>
  </si>
  <si>
    <t>Rault</t>
  </si>
  <si>
    <t>Alain</t>
  </si>
  <si>
    <t>Nicole</t>
  </si>
  <si>
    <t>Tennant</t>
  </si>
  <si>
    <t>Nom</t>
  </si>
  <si>
    <t>Index</t>
  </si>
  <si>
    <t>Payne</t>
  </si>
  <si>
    <t>David</t>
  </si>
  <si>
    <t>Looman</t>
  </si>
  <si>
    <t>Cor</t>
  </si>
  <si>
    <t>Imelda</t>
  </si>
  <si>
    <t>Blériot</t>
  </si>
  <si>
    <t>Jean-Pierre</t>
  </si>
  <si>
    <t>Spillmaeker</t>
  </si>
  <si>
    <t>Jean-Paul</t>
  </si>
  <si>
    <t>Tee1</t>
  </si>
  <si>
    <t>Versus</t>
  </si>
  <si>
    <t>Jacques</t>
  </si>
  <si>
    <t>Flasseur</t>
  </si>
  <si>
    <t>Samedi 20 avril 2019 Match Play en Greensome</t>
  </si>
  <si>
    <t>Golf International de Pont Royal - Severiano Ballesteros Cup 2019</t>
  </si>
  <si>
    <t>Gérard</t>
  </si>
  <si>
    <t>Kennan</t>
  </si>
  <si>
    <t>Franck</t>
  </si>
  <si>
    <t>Barboni</t>
  </si>
  <si>
    <t>Nicolas</t>
  </si>
  <si>
    <t>Margand</t>
  </si>
  <si>
    <t>Lionel</t>
  </si>
  <si>
    <t>Magyar</t>
  </si>
  <si>
    <t>Beanjamin</t>
  </si>
  <si>
    <t>Michel Magyar</t>
  </si>
  <si>
    <t>Isabelle</t>
  </si>
  <si>
    <t>Griffiths</t>
  </si>
  <si>
    <t>Simon</t>
  </si>
  <si>
    <t>Jean-Charles</t>
  </si>
  <si>
    <t>Battini</t>
  </si>
  <si>
    <t>Francine</t>
  </si>
  <si>
    <t>Chauvin</t>
  </si>
  <si>
    <t>Roland</t>
  </si>
  <si>
    <t>Warrender</t>
  </si>
  <si>
    <t>Roy</t>
  </si>
  <si>
    <t>Barbieux</t>
  </si>
  <si>
    <t>Thierry</t>
  </si>
  <si>
    <t>Favre</t>
  </si>
  <si>
    <t>François</t>
  </si>
  <si>
    <t>Giai</t>
  </si>
  <si>
    <t>Benoit</t>
  </si>
  <si>
    <r>
      <t xml:space="preserve">Latins: Capitaine </t>
    </r>
    <r>
      <rPr>
        <b/>
        <sz val="11"/>
        <color rgb="FFFF0000"/>
        <rFont val="Calibri"/>
        <family val="2"/>
        <scheme val="minor"/>
      </rPr>
      <t>Alain Rault</t>
    </r>
  </si>
  <si>
    <r>
      <t xml:space="preserve">Anglo-Saxons: </t>
    </r>
    <r>
      <rPr>
        <sz val="11"/>
        <color rgb="FFFF0000"/>
        <rFont val="Calibri"/>
        <family val="2"/>
        <scheme val="minor"/>
      </rPr>
      <t xml:space="preserve">Capitaine </t>
    </r>
    <r>
      <rPr>
        <b/>
        <sz val="11"/>
        <color rgb="FFFF0000"/>
        <rFont val="Calibri"/>
        <family val="2"/>
        <scheme val="minor"/>
      </rPr>
      <t>Tom Anderson</t>
    </r>
  </si>
  <si>
    <t>Coups</t>
  </si>
  <si>
    <t>Strokes</t>
  </si>
  <si>
    <t>SCORES</t>
  </si>
  <si>
    <t>4 &amp; 3</t>
  </si>
  <si>
    <t>3&amp;2</t>
  </si>
  <si>
    <t>6&amp;5</t>
  </si>
  <si>
    <t>2&amp;0</t>
  </si>
  <si>
    <t>A/S</t>
  </si>
  <si>
    <t>1&amp;0</t>
  </si>
  <si>
    <t>Lundi 22 avril 2019 Match Play en simple</t>
  </si>
  <si>
    <r>
      <t xml:space="preserve">Latins: </t>
    </r>
    <r>
      <rPr>
        <sz val="11"/>
        <color rgb="FFFF0000"/>
        <rFont val="Calibri"/>
        <family val="2"/>
        <scheme val="minor"/>
      </rPr>
      <t xml:space="preserve">Capitaine </t>
    </r>
    <r>
      <rPr>
        <b/>
        <sz val="11"/>
        <color rgb="FFFF0000"/>
        <rFont val="Calibri"/>
        <family val="2"/>
        <scheme val="minor"/>
      </rPr>
      <t>Alain Rault</t>
    </r>
  </si>
  <si>
    <r>
      <t xml:space="preserve">Anglo-Saxons: </t>
    </r>
    <r>
      <rPr>
        <b/>
        <sz val="11"/>
        <color rgb="FFFF0000"/>
        <rFont val="Calibri"/>
        <family val="2"/>
        <scheme val="minor"/>
      </rPr>
      <t>Capitaine Tom Anderson</t>
    </r>
  </si>
  <si>
    <t>Sigwalt</t>
  </si>
  <si>
    <t>Claude</t>
  </si>
  <si>
    <t>Blissett</t>
  </si>
  <si>
    <t>Kevin</t>
  </si>
  <si>
    <t>Margriet</t>
  </si>
  <si>
    <t>De Candolle</t>
  </si>
  <si>
    <t>Beatriz</t>
  </si>
  <si>
    <t>Bilhou</t>
  </si>
  <si>
    <t>Jean-Louis</t>
  </si>
  <si>
    <t>Danielle</t>
  </si>
  <si>
    <t>Pelvet</t>
  </si>
  <si>
    <t xml:space="preserve">Pelissier </t>
  </si>
  <si>
    <t>Charles</t>
  </si>
  <si>
    <t>Marie-E</t>
  </si>
  <si>
    <t>5 &amp; 3</t>
  </si>
  <si>
    <t>7 &amp; 5</t>
  </si>
  <si>
    <t>2&amp;1</t>
  </si>
  <si>
    <t>9&amp;8</t>
  </si>
  <si>
    <t>TOTAL T1+T2</t>
  </si>
  <si>
    <t>6&amp;4</t>
  </si>
  <si>
    <t>5&amp;4</t>
  </si>
  <si>
    <t>4&amp;2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</si>
</sst>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9.9978637043366805E-2"/>
        <bgColor indexed="64"/>
      </patternFill>
    </fill>
  </fills>
  <borders count="5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ashed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dashed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ashed">
        <color auto="1"/>
      </bottom>
      <diagonal/>
    </border>
    <border>
      <left style="medium">
        <color auto="1"/>
      </left>
      <right style="thin">
        <color auto="1"/>
      </right>
      <top style="dashed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medium">
        <color auto="1"/>
      </right>
      <top style="dashed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medium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dashed">
        <color auto="1"/>
      </bottom>
      <diagonal/>
    </border>
    <border>
      <left/>
      <right style="thin">
        <color auto="1"/>
      </right>
      <top style="dashed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dashed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0" fillId="0" borderId="0" xfId="0" applyBorder="1" applyAlignment="1">
      <alignment horizontal="center" vertical="center"/>
    </xf>
    <xf numFmtId="0" fontId="0" fillId="3" borderId="30" xfId="0" applyFill="1" applyBorder="1"/>
    <xf numFmtId="0" fontId="0" fillId="3" borderId="31" xfId="0" applyFill="1" applyBorder="1"/>
    <xf numFmtId="164" fontId="0" fillId="3" borderId="32" xfId="0" applyNumberFormat="1" applyFill="1" applyBorder="1" applyAlignment="1">
      <alignment horizontal="center"/>
    </xf>
    <xf numFmtId="0" fontId="0" fillId="0" borderId="0" xfId="0"/>
    <xf numFmtId="0" fontId="0" fillId="2" borderId="10" xfId="0" applyFill="1" applyBorder="1"/>
    <xf numFmtId="0" fontId="0" fillId="2" borderId="6" xfId="0" applyFill="1" applyBorder="1"/>
    <xf numFmtId="164" fontId="0" fillId="2" borderId="7" xfId="0" applyNumberFormat="1" applyFill="1" applyBorder="1" applyAlignment="1">
      <alignment horizontal="center"/>
    </xf>
    <xf numFmtId="0" fontId="0" fillId="2" borderId="11" xfId="0" applyFill="1" applyBorder="1"/>
    <xf numFmtId="0" fontId="0" fillId="2" borderId="8" xfId="0" applyFill="1" applyBorder="1"/>
    <xf numFmtId="164" fontId="0" fillId="2" borderId="9" xfId="0" applyNumberFormat="1" applyFill="1" applyBorder="1" applyAlignment="1">
      <alignment horizontal="center"/>
    </xf>
    <xf numFmtId="0" fontId="0" fillId="3" borderId="10" xfId="0" applyFill="1" applyBorder="1"/>
    <xf numFmtId="0" fontId="0" fillId="3" borderId="6" xfId="0" applyFill="1" applyBorder="1"/>
    <xf numFmtId="164" fontId="0" fillId="3" borderId="7" xfId="0" applyNumberFormat="1" applyFill="1" applyBorder="1" applyAlignment="1">
      <alignment horizontal="center"/>
    </xf>
    <xf numFmtId="0" fontId="0" fillId="3" borderId="11" xfId="0" applyFill="1" applyBorder="1"/>
    <xf numFmtId="0" fontId="0" fillId="3" borderId="8" xfId="0" applyFill="1" applyBorder="1"/>
    <xf numFmtId="164" fontId="0" fillId="3" borderId="9" xfId="0" applyNumberFormat="1" applyFill="1" applyBorder="1" applyAlignment="1">
      <alignment horizontal="center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29" xfId="0" applyFill="1" applyBorder="1" applyAlignment="1">
      <alignment horizontal="center"/>
    </xf>
    <xf numFmtId="0" fontId="0" fillId="2" borderId="31" xfId="0" applyFill="1" applyBorder="1"/>
    <xf numFmtId="164" fontId="0" fillId="2" borderId="32" xfId="0" applyNumberFormat="1" applyFill="1" applyBorder="1" applyAlignment="1">
      <alignment horizontal="center"/>
    </xf>
    <xf numFmtId="0" fontId="0" fillId="2" borderId="30" xfId="0" applyFill="1" applyBorder="1"/>
    <xf numFmtId="0" fontId="0" fillId="4" borderId="10" xfId="0" applyFill="1" applyBorder="1"/>
    <xf numFmtId="0" fontId="0" fillId="4" borderId="6" xfId="0" applyFill="1" applyBorder="1"/>
    <xf numFmtId="164" fontId="0" fillId="4" borderId="7" xfId="0" applyNumberFormat="1" applyFill="1" applyBorder="1" applyAlignment="1">
      <alignment horizontal="center"/>
    </xf>
    <xf numFmtId="0" fontId="0" fillId="4" borderId="11" xfId="0" applyFill="1" applyBorder="1"/>
    <xf numFmtId="0" fontId="0" fillId="4" borderId="8" xfId="0" applyFill="1" applyBorder="1"/>
    <xf numFmtId="164" fontId="0" fillId="4" borderId="9" xfId="0" applyNumberFormat="1" applyFill="1" applyBorder="1" applyAlignment="1">
      <alignment horizontal="center"/>
    </xf>
    <xf numFmtId="0" fontId="0" fillId="5" borderId="0" xfId="0" applyFill="1"/>
    <xf numFmtId="0" fontId="2" fillId="5" borderId="0" xfId="0" applyFont="1" applyFill="1" applyBorder="1" applyAlignment="1">
      <alignment horizontal="center" vertical="center"/>
    </xf>
    <xf numFmtId="0" fontId="1" fillId="5" borderId="0" xfId="0" applyFont="1" applyFill="1" applyBorder="1" applyAlignment="1">
      <alignment horizontal="center"/>
    </xf>
    <xf numFmtId="0" fontId="0" fillId="5" borderId="14" xfId="0" applyFill="1" applyBorder="1" applyAlignment="1">
      <alignment horizontal="center"/>
    </xf>
    <xf numFmtId="0" fontId="0" fillId="5" borderId="24" xfId="0" applyFill="1" applyBorder="1" applyAlignment="1">
      <alignment horizontal="center"/>
    </xf>
    <xf numFmtId="0" fontId="0" fillId="5" borderId="14" xfId="0" applyFill="1" applyBorder="1" applyAlignment="1">
      <alignment horizontal="center" wrapText="1"/>
    </xf>
    <xf numFmtId="164" fontId="0" fillId="5" borderId="24" xfId="0" applyNumberFormat="1" applyFill="1" applyBorder="1" applyAlignment="1">
      <alignment horizontal="center"/>
    </xf>
    <xf numFmtId="164" fontId="0" fillId="5" borderId="33" xfId="0" applyNumberFormat="1" applyFill="1" applyBorder="1" applyAlignment="1">
      <alignment horizontal="center"/>
    </xf>
    <xf numFmtId="0" fontId="3" fillId="5" borderId="14" xfId="0" applyFont="1" applyFill="1" applyBorder="1" applyAlignment="1">
      <alignment horizontal="center" wrapText="1"/>
    </xf>
    <xf numFmtId="0" fontId="3" fillId="5" borderId="24" xfId="0" applyFont="1" applyFill="1" applyBorder="1" applyAlignment="1">
      <alignment horizontal="center"/>
    </xf>
    <xf numFmtId="1" fontId="3" fillId="5" borderId="24" xfId="0" applyNumberFormat="1" applyFont="1" applyFill="1" applyBorder="1" applyAlignment="1">
      <alignment horizontal="center"/>
    </xf>
    <xf numFmtId="164" fontId="3" fillId="5" borderId="24" xfId="0" applyNumberFormat="1" applyFont="1" applyFill="1" applyBorder="1" applyAlignment="1">
      <alignment horizontal="center"/>
    </xf>
    <xf numFmtId="164" fontId="3" fillId="5" borderId="33" xfId="0" applyNumberFormat="1" applyFont="1" applyFill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0" fillId="7" borderId="0" xfId="0" applyFill="1"/>
    <xf numFmtId="0" fontId="3" fillId="7" borderId="0" xfId="0" applyFont="1" applyFill="1" applyAlignment="1">
      <alignment horizontal="center"/>
    </xf>
    <xf numFmtId="0" fontId="0" fillId="7" borderId="33" xfId="0" applyFill="1" applyBorder="1" applyAlignment="1">
      <alignment horizontal="center"/>
    </xf>
    <xf numFmtId="0" fontId="0" fillId="7" borderId="14" xfId="0" applyFill="1" applyBorder="1" applyAlignment="1">
      <alignment horizontal="center"/>
    </xf>
    <xf numFmtId="0" fontId="0" fillId="7" borderId="33" xfId="0" applyFill="1" applyBorder="1" applyAlignment="1">
      <alignment horizontal="center" vertical="center"/>
    </xf>
    <xf numFmtId="0" fontId="0" fillId="7" borderId="14" xfId="0" applyFill="1" applyBorder="1" applyAlignment="1">
      <alignment horizontal="center" vertical="center"/>
    </xf>
    <xf numFmtId="0" fontId="0" fillId="7" borderId="33" xfId="0" applyFill="1" applyBorder="1" applyAlignment="1"/>
    <xf numFmtId="0" fontId="0" fillId="7" borderId="14" xfId="0" applyFill="1" applyBorder="1" applyAlignment="1"/>
    <xf numFmtId="0" fontId="0" fillId="7" borderId="33" xfId="0" applyFill="1" applyBorder="1" applyAlignment="1">
      <alignment horizontal="center" vertical="center"/>
    </xf>
    <xf numFmtId="0" fontId="0" fillId="7" borderId="14" xfId="0" applyFill="1" applyBorder="1" applyAlignment="1">
      <alignment horizontal="center" wrapText="1"/>
    </xf>
    <xf numFmtId="0" fontId="0" fillId="7" borderId="33" xfId="0" applyFill="1" applyBorder="1" applyAlignment="1">
      <alignment horizontal="center" wrapText="1"/>
    </xf>
    <xf numFmtId="0" fontId="0" fillId="7" borderId="33" xfId="0" applyFill="1" applyBorder="1" applyAlignment="1">
      <alignment horizontal="center" vertical="center" wrapText="1"/>
    </xf>
    <xf numFmtId="0" fontId="4" fillId="7" borderId="0" xfId="0" applyFont="1" applyFill="1" applyAlignment="1">
      <alignment horizontal="center"/>
    </xf>
    <xf numFmtId="0" fontId="5" fillId="7" borderId="0" xfId="0" applyFont="1" applyFill="1"/>
    <xf numFmtId="0" fontId="0" fillId="7" borderId="14" xfId="0" applyFill="1" applyBorder="1" applyAlignment="1">
      <alignment horizontal="center" vertical="center" wrapText="1"/>
    </xf>
    <xf numFmtId="0" fontId="0" fillId="7" borderId="33" xfId="0" applyFill="1" applyBorder="1" applyAlignment="1">
      <alignment horizontal="center" vertical="center" wrapText="1"/>
    </xf>
    <xf numFmtId="0" fontId="0" fillId="7" borderId="14" xfId="0" applyFill="1" applyBorder="1" applyAlignment="1">
      <alignment horizontal="center" vertical="center"/>
    </xf>
    <xf numFmtId="0" fontId="0" fillId="7" borderId="33" xfId="0" applyFill="1" applyBorder="1" applyAlignment="1">
      <alignment horizontal="center" vertical="center"/>
    </xf>
    <xf numFmtId="0" fontId="2" fillId="6" borderId="14" xfId="0" applyFont="1" applyFill="1" applyBorder="1" applyAlignment="1">
      <alignment horizontal="center" vertical="center" textRotation="180" wrapText="1"/>
    </xf>
    <xf numFmtId="0" fontId="2" fillId="6" borderId="24" xfId="0" applyFont="1" applyFill="1" applyBorder="1" applyAlignment="1">
      <alignment horizontal="center" vertical="center" textRotation="180" wrapText="1"/>
    </xf>
    <xf numFmtId="0" fontId="2" fillId="6" borderId="33" xfId="0" applyFont="1" applyFill="1" applyBorder="1" applyAlignment="1">
      <alignment horizontal="center" vertical="center" textRotation="180" wrapText="1"/>
    </xf>
    <xf numFmtId="0" fontId="0" fillId="2" borderId="25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20" fontId="0" fillId="2" borderId="4" xfId="0" applyNumberForma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20" fontId="0" fillId="3" borderId="4" xfId="0" applyNumberForma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0" fillId="2" borderId="35" xfId="0" applyFill="1" applyBorder="1" applyAlignment="1">
      <alignment horizontal="center"/>
    </xf>
    <xf numFmtId="0" fontId="0" fillId="2" borderId="36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9" borderId="10" xfId="0" applyFill="1" applyBorder="1"/>
    <xf numFmtId="0" fontId="0" fillId="9" borderId="6" xfId="0" applyFill="1" applyBorder="1"/>
    <xf numFmtId="164" fontId="0" fillId="9" borderId="7" xfId="0" applyNumberFormat="1" applyFill="1" applyBorder="1" applyAlignment="1">
      <alignment horizontal="center"/>
    </xf>
    <xf numFmtId="1" fontId="3" fillId="5" borderId="14" xfId="0" applyNumberFormat="1" applyFont="1" applyFill="1" applyBorder="1" applyAlignment="1">
      <alignment horizontal="center"/>
    </xf>
    <xf numFmtId="0" fontId="0" fillId="9" borderId="30" xfId="0" applyFill="1" applyBorder="1"/>
    <xf numFmtId="0" fontId="0" fillId="9" borderId="31" xfId="0" applyFill="1" applyBorder="1"/>
    <xf numFmtId="164" fontId="0" fillId="9" borderId="32" xfId="0" applyNumberFormat="1" applyFill="1" applyBorder="1" applyAlignment="1">
      <alignment horizontal="center"/>
    </xf>
    <xf numFmtId="1" fontId="3" fillId="5" borderId="33" xfId="0" applyNumberFormat="1" applyFont="1" applyFill="1" applyBorder="1" applyAlignment="1">
      <alignment horizontal="center"/>
    </xf>
    <xf numFmtId="0" fontId="0" fillId="9" borderId="11" xfId="0" applyFill="1" applyBorder="1"/>
    <xf numFmtId="0" fontId="0" fillId="9" borderId="8" xfId="0" applyFill="1" applyBorder="1"/>
    <xf numFmtId="164" fontId="0" fillId="9" borderId="9" xfId="0" applyNumberFormat="1" applyFill="1" applyBorder="1" applyAlignment="1">
      <alignment horizontal="center"/>
    </xf>
    <xf numFmtId="0" fontId="0" fillId="2" borderId="37" xfId="0" applyFill="1" applyBorder="1"/>
    <xf numFmtId="0" fontId="0" fillId="2" borderId="38" xfId="0" applyFill="1" applyBorder="1"/>
    <xf numFmtId="164" fontId="0" fillId="2" borderId="4" xfId="0" applyNumberFormat="1" applyFill="1" applyBorder="1" applyAlignment="1">
      <alignment horizontal="center"/>
    </xf>
    <xf numFmtId="0" fontId="0" fillId="2" borderId="39" xfId="0" applyFill="1" applyBorder="1"/>
    <xf numFmtId="0" fontId="0" fillId="2" borderId="40" xfId="0" applyFill="1" applyBorder="1"/>
    <xf numFmtId="164" fontId="0" fillId="2" borderId="41" xfId="0" applyNumberFormat="1" applyFill="1" applyBorder="1" applyAlignment="1">
      <alignment horizontal="center"/>
    </xf>
    <xf numFmtId="0" fontId="0" fillId="2" borderId="26" xfId="0" applyFill="1" applyBorder="1"/>
    <xf numFmtId="0" fontId="0" fillId="2" borderId="42" xfId="0" applyFill="1" applyBorder="1"/>
    <xf numFmtId="164" fontId="0" fillId="2" borderId="43" xfId="0" applyNumberFormat="1" applyFill="1" applyBorder="1" applyAlignment="1">
      <alignment horizontal="center"/>
    </xf>
    <xf numFmtId="0" fontId="0" fillId="9" borderId="37" xfId="0" applyFill="1" applyBorder="1"/>
    <xf numFmtId="0" fontId="0" fillId="9" borderId="38" xfId="0" applyFill="1" applyBorder="1"/>
    <xf numFmtId="164" fontId="0" fillId="9" borderId="4" xfId="0" applyNumberFormat="1" applyFill="1" applyBorder="1" applyAlignment="1">
      <alignment horizontal="center"/>
    </xf>
    <xf numFmtId="0" fontId="0" fillId="9" borderId="39" xfId="0" applyFill="1" applyBorder="1"/>
    <xf numFmtId="0" fontId="0" fillId="9" borderId="40" xfId="0" applyFill="1" applyBorder="1"/>
    <xf numFmtId="164" fontId="0" fillId="9" borderId="41" xfId="0" applyNumberForma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2" borderId="33" xfId="0" applyFill="1" applyBorder="1" applyAlignment="1">
      <alignment horizontal="center" vertical="center"/>
    </xf>
    <xf numFmtId="20" fontId="0" fillId="3" borderId="44" xfId="0" applyNumberFormat="1" applyFill="1" applyBorder="1" applyAlignment="1">
      <alignment horizontal="center" vertical="center"/>
    </xf>
    <xf numFmtId="20" fontId="0" fillId="3" borderId="43" xfId="0" applyNumberFormat="1" applyFill="1" applyBorder="1" applyAlignment="1">
      <alignment horizontal="center" vertical="center"/>
    </xf>
    <xf numFmtId="20" fontId="0" fillId="2" borderId="44" xfId="0" applyNumberFormat="1" applyFill="1" applyBorder="1" applyAlignment="1">
      <alignment horizontal="center" vertical="center"/>
    </xf>
    <xf numFmtId="20" fontId="0" fillId="2" borderId="43" xfId="0" applyNumberFormat="1" applyFill="1" applyBorder="1" applyAlignment="1">
      <alignment horizontal="center" vertical="center"/>
    </xf>
    <xf numFmtId="0" fontId="0" fillId="9" borderId="45" xfId="0" applyFill="1" applyBorder="1"/>
    <xf numFmtId="1" fontId="3" fillId="5" borderId="34" xfId="0" applyNumberFormat="1" applyFont="1" applyFill="1" applyBorder="1" applyAlignment="1">
      <alignment horizontal="center"/>
    </xf>
    <xf numFmtId="0" fontId="0" fillId="9" borderId="46" xfId="0" applyFill="1" applyBorder="1"/>
    <xf numFmtId="0" fontId="0" fillId="7" borderId="47" xfId="0" applyFill="1" applyBorder="1" applyAlignment="1">
      <alignment horizontal="center" vertical="center" wrapText="1"/>
    </xf>
    <xf numFmtId="1" fontId="3" fillId="5" borderId="48" xfId="0" applyNumberFormat="1" applyFont="1" applyFill="1" applyBorder="1" applyAlignment="1">
      <alignment horizontal="center"/>
    </xf>
    <xf numFmtId="0" fontId="0" fillId="9" borderId="49" xfId="0" applyFill="1" applyBorder="1"/>
    <xf numFmtId="0" fontId="0" fillId="7" borderId="47" xfId="0" applyFill="1" applyBorder="1" applyAlignment="1">
      <alignment horizontal="center" vertical="center"/>
    </xf>
    <xf numFmtId="0" fontId="5" fillId="8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38100</xdr:colOff>
      <xdr:row>5</xdr:row>
      <xdr:rowOff>123825</xdr:rowOff>
    </xdr:to>
    <xdr:grpSp>
      <xdr:nvGrpSpPr>
        <xdr:cNvPr id="2" name="Groupe 1">
          <a:extLst>
            <a:ext uri="{FF2B5EF4-FFF2-40B4-BE49-F238E27FC236}">
              <a16:creationId xmlns="" xmlns:a16="http://schemas.microsoft.com/office/drawing/2014/main" id="{FECF0ABB-D58F-40D9-B961-F12FB4545766}"/>
            </a:ext>
          </a:extLst>
        </xdr:cNvPr>
        <xdr:cNvGrpSpPr/>
      </xdr:nvGrpSpPr>
      <xdr:grpSpPr>
        <a:xfrm>
          <a:off x="0" y="0"/>
          <a:ext cx="1724025" cy="1343025"/>
          <a:chOff x="-767712" y="-626343"/>
          <a:chExt cx="3469008" cy="2314180"/>
        </a:xfrm>
      </xdr:grpSpPr>
      <xdr:pic>
        <xdr:nvPicPr>
          <xdr:cNvPr id="3" name="Image 2">
            <a:extLst>
              <a:ext uri="{FF2B5EF4-FFF2-40B4-BE49-F238E27FC236}">
                <a16:creationId xmlns="" xmlns:a16="http://schemas.microsoft.com/office/drawing/2014/main" id="{FF3ACC3B-4C79-4560-A4FA-35BD96A693A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-184438" y="-626343"/>
            <a:ext cx="1914416" cy="1541101"/>
          </a:xfrm>
          <a:prstGeom prst="rect">
            <a:avLst/>
          </a:prstGeom>
        </xdr:spPr>
      </xdr:pic>
      <xdr:sp macro="" textlink="">
        <xdr:nvSpPr>
          <xdr:cNvPr id="4" name="ZoneTexte 9">
            <a:extLst>
              <a:ext uri="{FF2B5EF4-FFF2-40B4-BE49-F238E27FC236}">
                <a16:creationId xmlns="" xmlns:a16="http://schemas.microsoft.com/office/drawing/2014/main" id="{9DEC0DEE-27BA-4EEC-B4BA-92D42C89B482}"/>
              </a:ext>
            </a:extLst>
          </xdr:cNvPr>
          <xdr:cNvSpPr txBox="1"/>
        </xdr:nvSpPr>
        <xdr:spPr>
          <a:xfrm>
            <a:off x="-767712" y="914142"/>
            <a:ext cx="3469008" cy="773695"/>
          </a:xfrm>
          <a:prstGeom prst="rect">
            <a:avLst/>
          </a:prstGeom>
          <a:noFill/>
        </xdr:spPr>
        <xdr:txBody>
          <a:bodyPr wrap="square" rtlCol="0">
            <a:noAutofit/>
          </a:bodyPr>
          <a:lstStyle/>
          <a:p>
            <a:pPr>
              <a:lnSpc>
                <a:spcPct val="107000"/>
              </a:lnSpc>
              <a:spcAft>
                <a:spcPts val="0"/>
              </a:spcAft>
            </a:pPr>
            <a:r>
              <a:rPr lang="fr-FR" sz="1100" b="1" kern="1200">
                <a:solidFill>
                  <a:srgbClr val="BD9F56"/>
                </a:solidFill>
                <a:effectLst/>
                <a:latin typeface="Helvetica" panose="020B0604020202020204" pitchFamily="34" charset="0"/>
                <a:ea typeface="Times New Roman" panose="02020603050405020304" pitchFamily="18" charset="0"/>
                <a:cs typeface="Times New Roman" panose="02020603050405020304" pitchFamily="18" charset="0"/>
              </a:rPr>
              <a:t>Association Sportive</a:t>
            </a:r>
            <a:endParaRPr lang="fr-FR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  <a:p>
            <a:pPr>
              <a:spcAft>
                <a:spcPts val="0"/>
              </a:spcAft>
            </a:pPr>
            <a:r>
              <a:rPr lang="fr-FR" sz="1100">
                <a:effectLst/>
                <a:latin typeface="Times New Roman" panose="02020603050405020304" pitchFamily="18" charset="0"/>
                <a:ea typeface="Times New Roman" panose="02020603050405020304" pitchFamily="18" charset="0"/>
              </a:rPr>
              <a:t> </a:t>
            </a:r>
            <a:endParaRPr lang="fr-FR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3"/>
  <sheetViews>
    <sheetView showGridLines="0" tabSelected="1" topLeftCell="A31" zoomScaleNormal="100" workbookViewId="0">
      <selection activeCell="S58" sqref="S58"/>
    </sheetView>
  </sheetViews>
  <sheetFormatPr baseColWidth="10" defaultRowHeight="15" x14ac:dyDescent="0.25"/>
  <cols>
    <col min="1" max="1" width="11.42578125" customWidth="1"/>
    <col min="2" max="2" width="13.85546875" customWidth="1"/>
    <col min="3" max="3" width="5.140625" customWidth="1"/>
    <col min="4" max="4" width="7.7109375" style="5" bestFit="1" customWidth="1"/>
    <col min="5" max="5" width="14.140625" customWidth="1"/>
    <col min="6" max="6" width="13.7109375" customWidth="1"/>
    <col min="7" max="7" width="7.7109375" customWidth="1"/>
    <col min="8" max="10" width="7.7109375" style="5" customWidth="1"/>
    <col min="11" max="11" width="11.5703125" customWidth="1"/>
    <col min="12" max="12" width="14.42578125" customWidth="1"/>
    <col min="13" max="13" width="15.7109375" customWidth="1"/>
    <col min="14" max="14" width="7.7109375" customWidth="1"/>
    <col min="15" max="15" width="7.7109375" style="30" customWidth="1"/>
    <col min="16" max="16" width="9.140625" customWidth="1"/>
    <col min="17" max="17" width="6.5703125" customWidth="1"/>
  </cols>
  <sheetData>
    <row r="1" spans="1:17" ht="15.75" thickBot="1" x14ac:dyDescent="0.3"/>
    <row r="2" spans="1:17" ht="21.75" thickTop="1" x14ac:dyDescent="0.25">
      <c r="E2" s="80" t="s">
        <v>50</v>
      </c>
      <c r="F2" s="81"/>
      <c r="G2" s="81"/>
      <c r="H2" s="81"/>
      <c r="I2" s="81"/>
      <c r="J2" s="81"/>
      <c r="K2" s="81"/>
      <c r="L2" s="81"/>
      <c r="M2" s="81"/>
      <c r="N2" s="82"/>
      <c r="O2" s="31"/>
    </row>
    <row r="3" spans="1:17" ht="21" x14ac:dyDescent="0.25">
      <c r="E3" s="83"/>
      <c r="F3" s="84"/>
      <c r="G3" s="84"/>
      <c r="H3" s="84"/>
      <c r="I3" s="84"/>
      <c r="J3" s="84"/>
      <c r="K3" s="84"/>
      <c r="L3" s="84"/>
      <c r="M3" s="84"/>
      <c r="N3" s="85"/>
      <c r="O3" s="31"/>
    </row>
    <row r="4" spans="1:17" ht="21.75" thickBot="1" x14ac:dyDescent="0.3">
      <c r="E4" s="86"/>
      <c r="F4" s="87"/>
      <c r="G4" s="87"/>
      <c r="H4" s="87"/>
      <c r="I4" s="87"/>
      <c r="J4" s="87"/>
      <c r="K4" s="87"/>
      <c r="L4" s="87"/>
      <c r="M4" s="87"/>
      <c r="N4" s="88"/>
      <c r="O4" s="31"/>
    </row>
    <row r="5" spans="1:17" ht="15.75" thickTop="1" x14ac:dyDescent="0.25"/>
    <row r="6" spans="1:17" ht="15.75" thickBot="1" x14ac:dyDescent="0.3"/>
    <row r="7" spans="1:17" ht="16.5" thickBot="1" x14ac:dyDescent="0.3">
      <c r="E7" s="89" t="s">
        <v>49</v>
      </c>
      <c r="F7" s="90"/>
      <c r="G7" s="90"/>
      <c r="H7" s="90"/>
      <c r="I7" s="90"/>
      <c r="J7" s="90"/>
      <c r="K7" s="90"/>
      <c r="L7" s="90"/>
      <c r="M7" s="90"/>
      <c r="N7" s="91"/>
      <c r="O7" s="32"/>
    </row>
    <row r="8" spans="1:17" ht="15.75" thickBot="1" x14ac:dyDescent="0.3"/>
    <row r="9" spans="1:17" ht="15" customHeight="1" x14ac:dyDescent="0.25">
      <c r="B9" s="75" t="s">
        <v>1</v>
      </c>
      <c r="C9" s="1"/>
      <c r="D9" s="47" t="s">
        <v>81</v>
      </c>
      <c r="E9" s="77" t="s">
        <v>77</v>
      </c>
      <c r="F9" s="78"/>
      <c r="G9" s="79"/>
      <c r="H9" s="35" t="s">
        <v>35</v>
      </c>
      <c r="I9" s="38" t="s">
        <v>79</v>
      </c>
      <c r="J9" s="58" t="s">
        <v>81</v>
      </c>
      <c r="K9" s="64" t="s">
        <v>46</v>
      </c>
      <c r="L9" s="77" t="s">
        <v>78</v>
      </c>
      <c r="M9" s="78"/>
      <c r="N9" s="79"/>
      <c r="O9" s="33" t="s">
        <v>35</v>
      </c>
      <c r="P9" s="43" t="s">
        <v>80</v>
      </c>
      <c r="Q9" s="47" t="s">
        <v>81</v>
      </c>
    </row>
    <row r="10" spans="1:17" ht="15.75" thickBot="1" x14ac:dyDescent="0.3">
      <c r="B10" s="76"/>
      <c r="C10" s="1"/>
      <c r="D10" s="46"/>
      <c r="E10" s="18" t="s">
        <v>34</v>
      </c>
      <c r="F10" s="19" t="s">
        <v>2</v>
      </c>
      <c r="G10" s="20" t="s">
        <v>35</v>
      </c>
      <c r="H10" s="34"/>
      <c r="I10" s="39"/>
      <c r="J10" s="59"/>
      <c r="K10" s="65"/>
      <c r="L10" s="18" t="s">
        <v>34</v>
      </c>
      <c r="M10" s="19" t="s">
        <v>2</v>
      </c>
      <c r="N10" s="20" t="s">
        <v>35</v>
      </c>
      <c r="O10" s="34"/>
      <c r="P10" s="44"/>
      <c r="Q10" s="46"/>
    </row>
    <row r="11" spans="1:17" x14ac:dyDescent="0.25">
      <c r="A11" s="71" t="s">
        <v>0</v>
      </c>
      <c r="B11" s="73">
        <v>0.3520833333333333</v>
      </c>
      <c r="C11" s="5"/>
      <c r="D11" s="62">
        <v>0</v>
      </c>
      <c r="E11" s="12" t="s">
        <v>69</v>
      </c>
      <c r="F11" s="13" t="s">
        <v>70</v>
      </c>
      <c r="G11" s="14">
        <v>7.4</v>
      </c>
      <c r="H11" s="36">
        <f>(G11*0.6)+(G12*0.4)</f>
        <v>8.0400000000000009</v>
      </c>
      <c r="I11" s="40">
        <f>(H11-O11)*0.75</f>
        <v>-2.3999999999999995</v>
      </c>
      <c r="J11" s="62" t="s">
        <v>82</v>
      </c>
      <c r="K11" s="65"/>
      <c r="L11" s="12" t="s">
        <v>38</v>
      </c>
      <c r="M11" s="13" t="s">
        <v>40</v>
      </c>
      <c r="N11" s="14">
        <v>9.1999999999999993</v>
      </c>
      <c r="O11" s="36">
        <f>(N11*0.6)+(N12*0.4)</f>
        <v>11.24</v>
      </c>
      <c r="P11" s="40">
        <f>(O11-H11)*0.75</f>
        <v>2.3999999999999995</v>
      </c>
      <c r="Q11" s="60">
        <v>1</v>
      </c>
    </row>
    <row r="12" spans="1:17" ht="15.75" thickBot="1" x14ac:dyDescent="0.3">
      <c r="A12" s="72"/>
      <c r="B12" s="74"/>
      <c r="C12" s="5"/>
      <c r="D12" s="63"/>
      <c r="E12" s="15" t="s">
        <v>67</v>
      </c>
      <c r="F12" s="16" t="s">
        <v>68</v>
      </c>
      <c r="G12" s="17">
        <v>9</v>
      </c>
      <c r="H12" s="36"/>
      <c r="I12" s="41"/>
      <c r="J12" s="63"/>
      <c r="K12" s="65"/>
      <c r="L12" s="15" t="s">
        <v>38</v>
      </c>
      <c r="M12" s="16" t="s">
        <v>39</v>
      </c>
      <c r="N12" s="17">
        <v>14.3</v>
      </c>
      <c r="O12" s="36"/>
      <c r="P12" s="44"/>
      <c r="Q12" s="61"/>
    </row>
    <row r="13" spans="1:17" x14ac:dyDescent="0.25">
      <c r="A13" s="67" t="s">
        <v>0</v>
      </c>
      <c r="B13" s="69">
        <v>0.35833333333333334</v>
      </c>
      <c r="C13" s="5"/>
      <c r="D13" s="60">
        <v>1</v>
      </c>
      <c r="E13" s="6" t="s">
        <v>73</v>
      </c>
      <c r="F13" s="7" t="s">
        <v>74</v>
      </c>
      <c r="G13" s="8">
        <v>9.5</v>
      </c>
      <c r="H13" s="36">
        <f>(G13*0.6)+(G14*0.4)</f>
        <v>11.420000000000002</v>
      </c>
      <c r="I13" s="40">
        <f>(H13-O13)*0.75</f>
        <v>-0.40499999999999936</v>
      </c>
      <c r="J13" s="60" t="s">
        <v>83</v>
      </c>
      <c r="K13" s="65"/>
      <c r="L13" s="6" t="s">
        <v>19</v>
      </c>
      <c r="M13" s="7" t="s">
        <v>21</v>
      </c>
      <c r="N13" s="8">
        <v>7.6</v>
      </c>
      <c r="O13" s="36">
        <f>(N13*0.6)+(N14*0.4)</f>
        <v>11.96</v>
      </c>
      <c r="P13" s="40">
        <f>(O13-H13)*0.75</f>
        <v>0.40499999999999936</v>
      </c>
      <c r="Q13" s="60">
        <v>0</v>
      </c>
    </row>
    <row r="14" spans="1:17" ht="15.75" thickBot="1" x14ac:dyDescent="0.3">
      <c r="A14" s="68"/>
      <c r="B14" s="70"/>
      <c r="C14" s="5"/>
      <c r="D14" s="61"/>
      <c r="E14" s="23" t="s">
        <v>3</v>
      </c>
      <c r="F14" s="21" t="s">
        <v>4</v>
      </c>
      <c r="G14" s="22">
        <v>14.3</v>
      </c>
      <c r="H14" s="36"/>
      <c r="I14" s="41"/>
      <c r="J14" s="61"/>
      <c r="K14" s="65"/>
      <c r="L14" s="9" t="s">
        <v>19</v>
      </c>
      <c r="M14" s="10" t="s">
        <v>20</v>
      </c>
      <c r="N14" s="11">
        <v>18.5</v>
      </c>
      <c r="O14" s="36"/>
      <c r="P14" s="44"/>
      <c r="Q14" s="61"/>
    </row>
    <row r="15" spans="1:17" x14ac:dyDescent="0.25">
      <c r="A15" s="71" t="s">
        <v>45</v>
      </c>
      <c r="B15" s="73">
        <v>0.36458333333333331</v>
      </c>
      <c r="C15" s="5"/>
      <c r="D15" s="60">
        <v>0</v>
      </c>
      <c r="E15" s="12" t="s">
        <v>54</v>
      </c>
      <c r="F15" s="13" t="s">
        <v>55</v>
      </c>
      <c r="G15" s="14">
        <v>12.7</v>
      </c>
      <c r="H15" s="36">
        <f>(G15*0.6)+(G16*0.4)</f>
        <v>14.86</v>
      </c>
      <c r="I15" s="40">
        <f>(H15-O15)*0.75</f>
        <v>1.2899999999999991</v>
      </c>
      <c r="J15" s="62" t="s">
        <v>84</v>
      </c>
      <c r="K15" s="65"/>
      <c r="L15" s="12" t="s">
        <v>22</v>
      </c>
      <c r="M15" s="13" t="s">
        <v>23</v>
      </c>
      <c r="N15" s="14">
        <v>11.1</v>
      </c>
      <c r="O15" s="36">
        <f>(N15*0.6)+(N16*0.4)</f>
        <v>13.14</v>
      </c>
      <c r="P15" s="40">
        <f>(O15-H15)*0.75</f>
        <v>-1.2899999999999991</v>
      </c>
      <c r="Q15" s="60">
        <v>1</v>
      </c>
    </row>
    <row r="16" spans="1:17" ht="15.75" thickBot="1" x14ac:dyDescent="0.3">
      <c r="A16" s="72"/>
      <c r="B16" s="74"/>
      <c r="C16" s="5"/>
      <c r="D16" s="61"/>
      <c r="E16" s="15" t="s">
        <v>41</v>
      </c>
      <c r="F16" s="16" t="s">
        <v>42</v>
      </c>
      <c r="G16" s="17">
        <v>18.100000000000001</v>
      </c>
      <c r="H16" s="36"/>
      <c r="I16" s="41"/>
      <c r="J16" s="63"/>
      <c r="K16" s="65"/>
      <c r="L16" s="2" t="s">
        <v>22</v>
      </c>
      <c r="M16" s="3" t="s">
        <v>24</v>
      </c>
      <c r="N16" s="4">
        <v>16.2</v>
      </c>
      <c r="O16" s="36"/>
      <c r="P16" s="44"/>
      <c r="Q16" s="61"/>
    </row>
    <row r="17" spans="1:17" x14ac:dyDescent="0.25">
      <c r="A17" s="67" t="s">
        <v>0</v>
      </c>
      <c r="B17" s="69">
        <v>0.37083333333333335</v>
      </c>
      <c r="C17" s="5"/>
      <c r="D17" s="60">
        <v>1</v>
      </c>
      <c r="E17" s="6" t="s">
        <v>71</v>
      </c>
      <c r="F17" s="7" t="s">
        <v>72</v>
      </c>
      <c r="G17" s="8">
        <v>12.6</v>
      </c>
      <c r="H17" s="36">
        <f>(G17*0.6)+(G18*0.4)</f>
        <v>18</v>
      </c>
      <c r="I17" s="40">
        <f>(H17-O17)*0.75</f>
        <v>4.125</v>
      </c>
      <c r="J17" s="62" t="s">
        <v>84</v>
      </c>
      <c r="K17" s="65"/>
      <c r="L17" s="6" t="s">
        <v>25</v>
      </c>
      <c r="M17" s="7" t="s">
        <v>26</v>
      </c>
      <c r="N17" s="8">
        <v>11.1</v>
      </c>
      <c r="O17" s="36">
        <f>(N17*0.6)+(N18*0.4)</f>
        <v>12.5</v>
      </c>
      <c r="P17" s="40">
        <f>(O17-H17)*0.75</f>
        <v>-4.125</v>
      </c>
      <c r="Q17" s="60">
        <v>0</v>
      </c>
    </row>
    <row r="18" spans="1:17" ht="15.75" thickBot="1" x14ac:dyDescent="0.3">
      <c r="A18" s="68"/>
      <c r="B18" s="70"/>
      <c r="C18" s="5"/>
      <c r="D18" s="61"/>
      <c r="E18" s="9" t="s">
        <v>75</v>
      </c>
      <c r="F18" s="10" t="s">
        <v>76</v>
      </c>
      <c r="G18" s="11">
        <v>26.1</v>
      </c>
      <c r="H18" s="36"/>
      <c r="I18" s="41"/>
      <c r="J18" s="63"/>
      <c r="K18" s="65"/>
      <c r="L18" s="23" t="s">
        <v>25</v>
      </c>
      <c r="M18" s="21" t="s">
        <v>10</v>
      </c>
      <c r="N18" s="22">
        <v>14.6</v>
      </c>
      <c r="O18" s="36"/>
      <c r="P18" s="44"/>
      <c r="Q18" s="61"/>
    </row>
    <row r="19" spans="1:17" x14ac:dyDescent="0.25">
      <c r="A19" s="71" t="s">
        <v>0</v>
      </c>
      <c r="B19" s="73">
        <v>0.37708333333333338</v>
      </c>
      <c r="C19" s="5"/>
      <c r="D19" s="60">
        <v>0</v>
      </c>
      <c r="E19" s="12" t="s">
        <v>43</v>
      </c>
      <c r="F19" s="13" t="s">
        <v>44</v>
      </c>
      <c r="G19" s="14">
        <v>10.6</v>
      </c>
      <c r="H19" s="36">
        <f>(G19*0.6)+(G20*0.4)</f>
        <v>13.4</v>
      </c>
      <c r="I19" s="40">
        <f>(H19-O19)*0.75</f>
        <v>-2.1750000000000003</v>
      </c>
      <c r="J19" s="55"/>
      <c r="K19" s="65"/>
      <c r="L19" s="12" t="s">
        <v>15</v>
      </c>
      <c r="M19" s="13" t="s">
        <v>16</v>
      </c>
      <c r="N19" s="14">
        <v>15.3</v>
      </c>
      <c r="O19" s="36">
        <f>(N19*0.6)+(N20*0.4)</f>
        <v>16.3</v>
      </c>
      <c r="P19" s="40">
        <f>(O19-H19)*0.75</f>
        <v>2.1750000000000003</v>
      </c>
      <c r="Q19" s="60">
        <v>1</v>
      </c>
    </row>
    <row r="20" spans="1:17" ht="15.75" thickBot="1" x14ac:dyDescent="0.3">
      <c r="A20" s="72"/>
      <c r="B20" s="74"/>
      <c r="C20" s="5"/>
      <c r="D20" s="61"/>
      <c r="E20" s="15" t="s">
        <v>48</v>
      </c>
      <c r="F20" s="16" t="s">
        <v>47</v>
      </c>
      <c r="G20" s="17">
        <v>17.600000000000001</v>
      </c>
      <c r="H20" s="36"/>
      <c r="I20" s="41"/>
      <c r="J20" s="56" t="s">
        <v>85</v>
      </c>
      <c r="K20" s="65"/>
      <c r="L20" s="15" t="s">
        <v>17</v>
      </c>
      <c r="M20" s="16" t="s">
        <v>18</v>
      </c>
      <c r="N20" s="17">
        <v>17.8</v>
      </c>
      <c r="O20" s="36"/>
      <c r="P20" s="44"/>
      <c r="Q20" s="61"/>
    </row>
    <row r="21" spans="1:17" x14ac:dyDescent="0.25">
      <c r="A21" s="67" t="s">
        <v>0</v>
      </c>
      <c r="B21" s="69">
        <v>0.3833333333333333</v>
      </c>
      <c r="C21" s="5"/>
      <c r="D21" s="60">
        <v>0.5</v>
      </c>
      <c r="E21" s="6" t="s">
        <v>13</v>
      </c>
      <c r="F21" s="7" t="s">
        <v>51</v>
      </c>
      <c r="G21" s="8">
        <v>12.4</v>
      </c>
      <c r="H21" s="36">
        <f>(G21*0.6)+(G22*0.4)</f>
        <v>15</v>
      </c>
      <c r="I21" s="40">
        <f>(H21-O21)*0.75</f>
        <v>-1.169999999999999</v>
      </c>
      <c r="J21" s="62" t="s">
        <v>86</v>
      </c>
      <c r="K21" s="65"/>
      <c r="L21" s="6" t="s">
        <v>36</v>
      </c>
      <c r="M21" s="7" t="s">
        <v>37</v>
      </c>
      <c r="N21" s="8">
        <v>15.6</v>
      </c>
      <c r="O21" s="36">
        <f>(N21*0.6)+(N22*0.4)</f>
        <v>16.559999999999999</v>
      </c>
      <c r="P21" s="40">
        <f>(O21-H21)*0.75</f>
        <v>1.169999999999999</v>
      </c>
      <c r="Q21" s="60">
        <v>0.5</v>
      </c>
    </row>
    <row r="22" spans="1:17" ht="15.75" thickBot="1" x14ac:dyDescent="0.3">
      <c r="A22" s="68"/>
      <c r="B22" s="70"/>
      <c r="C22" s="5"/>
      <c r="D22" s="61"/>
      <c r="E22" s="9" t="s">
        <v>13</v>
      </c>
      <c r="F22" s="10" t="s">
        <v>14</v>
      </c>
      <c r="G22" s="11">
        <v>18.899999999999999</v>
      </c>
      <c r="H22" s="36"/>
      <c r="I22" s="41"/>
      <c r="J22" s="63"/>
      <c r="K22" s="65"/>
      <c r="L22" s="9" t="s">
        <v>62</v>
      </c>
      <c r="M22" s="10" t="s">
        <v>63</v>
      </c>
      <c r="N22" s="11">
        <v>18</v>
      </c>
      <c r="O22" s="36"/>
      <c r="P22" s="44"/>
      <c r="Q22" s="61"/>
    </row>
    <row r="23" spans="1:17" x14ac:dyDescent="0.25">
      <c r="A23" s="71" t="s">
        <v>0</v>
      </c>
      <c r="B23" s="73">
        <v>0.38958333333333334</v>
      </c>
      <c r="C23" s="5"/>
      <c r="D23" s="49">
        <v>1</v>
      </c>
      <c r="E23" s="24" t="s">
        <v>65</v>
      </c>
      <c r="F23" s="25" t="s">
        <v>66</v>
      </c>
      <c r="G23" s="26">
        <v>17.100000000000001</v>
      </c>
      <c r="H23" s="36">
        <f>(G23*0.6)+(G24*0.4)</f>
        <v>17.579999999999998</v>
      </c>
      <c r="I23" s="40">
        <f>(H23-O23)*0.75</f>
        <v>-4.6649999999999991</v>
      </c>
      <c r="J23" s="53"/>
      <c r="K23" s="65"/>
      <c r="L23" s="12" t="s">
        <v>8</v>
      </c>
      <c r="M23" s="13" t="s">
        <v>9</v>
      </c>
      <c r="N23" s="14">
        <v>23</v>
      </c>
      <c r="O23" s="36">
        <f>(N23*0.6)+(N24*0.4)</f>
        <v>23.799999999999997</v>
      </c>
      <c r="P23" s="40">
        <f>(O23-H23)*0.75</f>
        <v>4.6649999999999991</v>
      </c>
      <c r="Q23" s="60">
        <v>0</v>
      </c>
    </row>
    <row r="24" spans="1:17" ht="15.75" thickBot="1" x14ac:dyDescent="0.3">
      <c r="A24" s="72"/>
      <c r="B24" s="74"/>
      <c r="C24" s="5"/>
      <c r="D24" s="52"/>
      <c r="E24" s="27" t="s">
        <v>27</v>
      </c>
      <c r="F24" s="28" t="s">
        <v>28</v>
      </c>
      <c r="G24" s="29">
        <v>18.3</v>
      </c>
      <c r="H24" s="36"/>
      <c r="I24" s="41"/>
      <c r="J24" s="48" t="s">
        <v>84</v>
      </c>
      <c r="K24" s="65"/>
      <c r="L24" s="15" t="s">
        <v>8</v>
      </c>
      <c r="M24" s="16" t="s">
        <v>10</v>
      </c>
      <c r="N24" s="17">
        <v>25</v>
      </c>
      <c r="O24" s="36"/>
      <c r="P24" s="44"/>
      <c r="Q24" s="61"/>
    </row>
    <row r="25" spans="1:17" x14ac:dyDescent="0.25">
      <c r="A25" s="67" t="s">
        <v>0</v>
      </c>
      <c r="B25" s="69">
        <v>0.39583333333333331</v>
      </c>
      <c r="C25" s="5"/>
      <c r="D25" s="60">
        <v>0</v>
      </c>
      <c r="E25" s="6" t="s">
        <v>29</v>
      </c>
      <c r="F25" s="7" t="s">
        <v>64</v>
      </c>
      <c r="G25" s="8">
        <v>13.1</v>
      </c>
      <c r="H25" s="36">
        <f>(G25*0.6)+(G26*0.4)</f>
        <v>15.739999999999998</v>
      </c>
      <c r="I25" s="40">
        <f>(H25-O25)*0.75</f>
        <v>-9.0750000000000011</v>
      </c>
      <c r="J25" s="53"/>
      <c r="K25" s="65"/>
      <c r="L25" s="6" t="s">
        <v>33</v>
      </c>
      <c r="M25" s="7" t="s">
        <v>9</v>
      </c>
      <c r="N25" s="8">
        <v>23.4</v>
      </c>
      <c r="O25" s="36">
        <f>(N25*0.6)+(N26*0.4)</f>
        <v>27.84</v>
      </c>
      <c r="P25" s="40">
        <f>(O25-H25)*0.75</f>
        <v>9.0750000000000011</v>
      </c>
      <c r="Q25" s="60">
        <v>1</v>
      </c>
    </row>
    <row r="26" spans="1:17" ht="15.75" thickBot="1" x14ac:dyDescent="0.3">
      <c r="A26" s="68"/>
      <c r="B26" s="70"/>
      <c r="C26" s="5"/>
      <c r="D26" s="61"/>
      <c r="E26" s="9" t="s">
        <v>56</v>
      </c>
      <c r="F26" s="10" t="s">
        <v>57</v>
      </c>
      <c r="G26" s="11">
        <v>19.7</v>
      </c>
      <c r="H26" s="36"/>
      <c r="I26" s="41"/>
      <c r="J26" s="48" t="s">
        <v>87</v>
      </c>
      <c r="K26" s="65"/>
      <c r="L26" s="9" t="s">
        <v>11</v>
      </c>
      <c r="M26" s="10" t="s">
        <v>12</v>
      </c>
      <c r="N26" s="11">
        <v>34.5</v>
      </c>
      <c r="O26" s="36"/>
      <c r="P26" s="44"/>
      <c r="Q26" s="61"/>
    </row>
    <row r="27" spans="1:17" s="5" customFormat="1" x14ac:dyDescent="0.25">
      <c r="A27" s="71" t="s">
        <v>0</v>
      </c>
      <c r="B27" s="73">
        <v>0.40208333333333335</v>
      </c>
      <c r="D27" s="60">
        <v>0</v>
      </c>
      <c r="E27" s="12" t="s">
        <v>30</v>
      </c>
      <c r="F27" s="13" t="s">
        <v>31</v>
      </c>
      <c r="G27" s="14">
        <v>17.100000000000001</v>
      </c>
      <c r="H27" s="36">
        <f>(G27*0.6)+(G28*0.4)</f>
        <v>21.18</v>
      </c>
      <c r="I27" s="40">
        <f>(H27-O27)*0.75</f>
        <v>-5.5799999999999983</v>
      </c>
      <c r="J27" s="51"/>
      <c r="K27" s="65"/>
      <c r="L27" s="12" t="s">
        <v>5</v>
      </c>
      <c r="M27" s="13" t="s">
        <v>6</v>
      </c>
      <c r="N27" s="14">
        <v>23.7</v>
      </c>
      <c r="O27" s="36">
        <f>(N27*0.6)+(N28*0.4)</f>
        <v>28.619999999999997</v>
      </c>
      <c r="P27" s="40">
        <f>(O27-H27)*0.75</f>
        <v>5.5799999999999983</v>
      </c>
      <c r="Q27" s="60">
        <v>1</v>
      </c>
    </row>
    <row r="28" spans="1:17" s="5" customFormat="1" ht="15.75" thickBot="1" x14ac:dyDescent="0.3">
      <c r="A28" s="72"/>
      <c r="B28" s="74"/>
      <c r="D28" s="61"/>
      <c r="E28" s="15" t="s">
        <v>30</v>
      </c>
      <c r="F28" s="16" t="s">
        <v>32</v>
      </c>
      <c r="G28" s="17">
        <v>27.3</v>
      </c>
      <c r="H28" s="36"/>
      <c r="I28" s="41"/>
      <c r="J28" s="50" t="s">
        <v>83</v>
      </c>
      <c r="K28" s="65"/>
      <c r="L28" s="15" t="s">
        <v>5</v>
      </c>
      <c r="M28" s="16" t="s">
        <v>7</v>
      </c>
      <c r="N28" s="17">
        <v>36</v>
      </c>
      <c r="O28" s="36"/>
      <c r="P28" s="44"/>
      <c r="Q28" s="61"/>
    </row>
    <row r="29" spans="1:17" s="5" customFormat="1" x14ac:dyDescent="0.25">
      <c r="A29" s="67" t="s">
        <v>0</v>
      </c>
      <c r="B29" s="69">
        <v>0.40833333333333338</v>
      </c>
      <c r="D29" s="60">
        <v>1</v>
      </c>
      <c r="E29" s="6" t="s">
        <v>60</v>
      </c>
      <c r="F29" s="7" t="s">
        <v>61</v>
      </c>
      <c r="G29" s="8">
        <v>21.3</v>
      </c>
      <c r="H29" s="36">
        <f>(G29*0.6)+(G30*0.4)</f>
        <v>22.259999999999998</v>
      </c>
      <c r="I29" s="40">
        <f>(H29-O29)*0.75</f>
        <v>-3.405000000000002</v>
      </c>
      <c r="J29" s="62" t="s">
        <v>84</v>
      </c>
      <c r="K29" s="65"/>
      <c r="L29" s="6" t="s">
        <v>52</v>
      </c>
      <c r="M29" s="7" t="s">
        <v>32</v>
      </c>
      <c r="N29" s="8">
        <v>21</v>
      </c>
      <c r="O29" s="36">
        <f>(N29*0.6)+(N30*0.4)</f>
        <v>26.8</v>
      </c>
      <c r="P29" s="40">
        <f>(O29-H29)*0.75</f>
        <v>3.405000000000002</v>
      </c>
      <c r="Q29" s="60">
        <v>0</v>
      </c>
    </row>
    <row r="30" spans="1:17" s="5" customFormat="1" ht="15.75" thickBot="1" x14ac:dyDescent="0.3">
      <c r="A30" s="68"/>
      <c r="B30" s="70"/>
      <c r="D30" s="61"/>
      <c r="E30" s="9" t="s">
        <v>58</v>
      </c>
      <c r="F30" s="10" t="s">
        <v>59</v>
      </c>
      <c r="G30" s="11">
        <v>23.7</v>
      </c>
      <c r="H30" s="37"/>
      <c r="I30" s="42"/>
      <c r="J30" s="63"/>
      <c r="K30" s="66"/>
      <c r="L30" s="9" t="s">
        <v>52</v>
      </c>
      <c r="M30" s="10" t="s">
        <v>53</v>
      </c>
      <c r="N30" s="11">
        <v>35.5</v>
      </c>
      <c r="O30" s="37"/>
      <c r="P30" s="45"/>
      <c r="Q30" s="61"/>
    </row>
    <row r="31" spans="1:17" s="5" customFormat="1" x14ac:dyDescent="0.25">
      <c r="O31" s="30"/>
    </row>
    <row r="32" spans="1:17" x14ac:dyDescent="0.25">
      <c r="D32" s="59">
        <f>SUM(D11:D30)</f>
        <v>4.5</v>
      </c>
      <c r="Q32" s="59">
        <f>SUM(Q11:Q30)</f>
        <v>5.5</v>
      </c>
    </row>
    <row r="34" spans="1:17" x14ac:dyDescent="0.25">
      <c r="C34" s="1"/>
    </row>
    <row r="35" spans="1:17" ht="15.75" thickBot="1" x14ac:dyDescent="0.3">
      <c r="C35" s="121"/>
    </row>
    <row r="36" spans="1:17" ht="16.5" thickBot="1" x14ac:dyDescent="0.3">
      <c r="C36" s="121"/>
      <c r="E36" s="89" t="s">
        <v>88</v>
      </c>
      <c r="F36" s="90"/>
      <c r="G36" s="90"/>
      <c r="H36" s="90"/>
      <c r="I36" s="90"/>
      <c r="J36" s="90"/>
      <c r="K36" s="90"/>
      <c r="L36" s="90"/>
      <c r="M36" s="91"/>
    </row>
    <row r="37" spans="1:17" x14ac:dyDescent="0.25">
      <c r="C37" s="5"/>
    </row>
    <row r="38" spans="1:17" x14ac:dyDescent="0.25">
      <c r="C38" s="5"/>
      <c r="E38" s="5"/>
      <c r="F38" s="5"/>
      <c r="G38" s="5"/>
      <c r="K38" s="5"/>
      <c r="L38" s="5"/>
      <c r="M38" s="30"/>
      <c r="N38" s="5"/>
    </row>
    <row r="39" spans="1:17" ht="15.75" thickBot="1" x14ac:dyDescent="0.3">
      <c r="A39" s="5"/>
      <c r="B39" s="5"/>
      <c r="C39" s="5"/>
      <c r="E39" s="5"/>
      <c r="F39" s="5"/>
      <c r="G39" s="5"/>
      <c r="K39" s="5"/>
      <c r="L39" s="5"/>
      <c r="M39" s="30"/>
      <c r="N39" s="5"/>
    </row>
    <row r="40" spans="1:17" ht="15" customHeight="1" x14ac:dyDescent="0.25">
      <c r="A40" s="5"/>
      <c r="B40" s="75" t="s">
        <v>1</v>
      </c>
      <c r="D40" s="47" t="s">
        <v>81</v>
      </c>
      <c r="E40" s="77" t="s">
        <v>89</v>
      </c>
      <c r="F40" s="78"/>
      <c r="G40" s="79"/>
      <c r="H40" s="35"/>
      <c r="I40" s="38" t="s">
        <v>79</v>
      </c>
      <c r="J40" s="58" t="s">
        <v>81</v>
      </c>
      <c r="K40" s="77" t="s">
        <v>90</v>
      </c>
      <c r="L40" s="78"/>
      <c r="M40" s="79"/>
      <c r="N40" s="33"/>
      <c r="O40" s="43" t="s">
        <v>80</v>
      </c>
      <c r="Q40" s="47" t="s">
        <v>81</v>
      </c>
    </row>
    <row r="41" spans="1:17" ht="15.75" thickBot="1" x14ac:dyDescent="0.3">
      <c r="A41" s="5"/>
      <c r="B41" s="122"/>
      <c r="D41" s="46"/>
      <c r="E41" s="92" t="s">
        <v>34</v>
      </c>
      <c r="F41" s="93" t="s">
        <v>2</v>
      </c>
      <c r="G41" s="94" t="s">
        <v>35</v>
      </c>
      <c r="H41" s="34"/>
      <c r="I41" s="39"/>
      <c r="J41" s="59"/>
      <c r="K41" s="92" t="s">
        <v>34</v>
      </c>
      <c r="L41" s="93" t="s">
        <v>2</v>
      </c>
      <c r="M41" s="94" t="s">
        <v>35</v>
      </c>
      <c r="N41" s="34"/>
      <c r="O41" s="44"/>
      <c r="Q41" s="46"/>
    </row>
    <row r="42" spans="1:17" ht="15.75" thickBot="1" x14ac:dyDescent="0.3">
      <c r="A42" s="71" t="s">
        <v>0</v>
      </c>
      <c r="B42" s="123">
        <v>0.3520833333333333</v>
      </c>
      <c r="D42" s="130">
        <v>1</v>
      </c>
      <c r="E42" s="127" t="s">
        <v>73</v>
      </c>
      <c r="F42" s="96" t="s">
        <v>74</v>
      </c>
      <c r="G42" s="97">
        <v>9.5</v>
      </c>
      <c r="H42" s="36"/>
      <c r="I42" s="128">
        <f>(G42-M42)*0.75</f>
        <v>1.5749999999999997</v>
      </c>
      <c r="J42" s="133" t="s">
        <v>82</v>
      </c>
      <c r="K42" s="127" t="s">
        <v>69</v>
      </c>
      <c r="L42" s="96" t="s">
        <v>70</v>
      </c>
      <c r="M42" s="97">
        <v>7.4</v>
      </c>
      <c r="N42" s="36"/>
      <c r="O42" s="98">
        <f>(M42-G42)*0.75</f>
        <v>-1.5749999999999997</v>
      </c>
      <c r="Q42" s="130">
        <v>0</v>
      </c>
    </row>
    <row r="43" spans="1:17" ht="15.75" thickBot="1" x14ac:dyDescent="0.3">
      <c r="A43" s="72"/>
      <c r="B43" s="124"/>
      <c r="D43" s="57">
        <v>0</v>
      </c>
      <c r="E43" s="129" t="s">
        <v>43</v>
      </c>
      <c r="F43" s="100" t="s">
        <v>44</v>
      </c>
      <c r="G43" s="101">
        <v>10.6</v>
      </c>
      <c r="H43" s="36"/>
      <c r="I43" s="131">
        <f t="shared" ref="I43:I58" si="0">(G43-M43)*0.75</f>
        <v>2.25</v>
      </c>
      <c r="J43" s="133" t="s">
        <v>105</v>
      </c>
      <c r="K43" s="132" t="s">
        <v>19</v>
      </c>
      <c r="L43" s="104" t="s">
        <v>21</v>
      </c>
      <c r="M43" s="105">
        <v>7.6</v>
      </c>
      <c r="N43" s="36"/>
      <c r="O43" s="102">
        <f t="shared" ref="O43:O58" si="1">(M43-G43)*0.75</f>
        <v>-2.25</v>
      </c>
      <c r="Q43" s="57">
        <v>1</v>
      </c>
    </row>
    <row r="44" spans="1:17" x14ac:dyDescent="0.25">
      <c r="A44" s="67" t="s">
        <v>0</v>
      </c>
      <c r="B44" s="125">
        <v>0.35833333333333334</v>
      </c>
      <c r="D44" s="130">
        <v>0</v>
      </c>
      <c r="E44" s="6" t="s">
        <v>91</v>
      </c>
      <c r="F44" s="7" t="s">
        <v>92</v>
      </c>
      <c r="G44" s="8">
        <v>11</v>
      </c>
      <c r="H44" s="36"/>
      <c r="I44" s="98">
        <f t="shared" si="0"/>
        <v>2.1000000000000005</v>
      </c>
      <c r="J44" s="133" t="s">
        <v>106</v>
      </c>
      <c r="K44" s="106" t="s">
        <v>93</v>
      </c>
      <c r="L44" s="107" t="s">
        <v>94</v>
      </c>
      <c r="M44" s="108">
        <v>8.1999999999999993</v>
      </c>
      <c r="N44" s="36"/>
      <c r="O44" s="98">
        <f t="shared" si="1"/>
        <v>-2.1000000000000005</v>
      </c>
      <c r="Q44" s="130">
        <v>1</v>
      </c>
    </row>
    <row r="45" spans="1:17" ht="15.75" thickBot="1" x14ac:dyDescent="0.3">
      <c r="A45" s="68"/>
      <c r="B45" s="126"/>
      <c r="D45" s="57">
        <v>0.5</v>
      </c>
      <c r="E45" s="9" t="s">
        <v>91</v>
      </c>
      <c r="F45" s="10" t="s">
        <v>95</v>
      </c>
      <c r="G45" s="11">
        <v>11.4</v>
      </c>
      <c r="H45" s="36"/>
      <c r="I45" s="102">
        <f t="shared" si="0"/>
        <v>1.6500000000000008</v>
      </c>
      <c r="J45" s="54" t="s">
        <v>86</v>
      </c>
      <c r="K45" s="109" t="s">
        <v>38</v>
      </c>
      <c r="L45" s="110" t="s">
        <v>40</v>
      </c>
      <c r="M45" s="111">
        <v>9.1999999999999993</v>
      </c>
      <c r="N45" s="36"/>
      <c r="O45" s="102">
        <f t="shared" si="1"/>
        <v>-1.6500000000000008</v>
      </c>
      <c r="Q45" s="57">
        <v>0.5</v>
      </c>
    </row>
    <row r="46" spans="1:17" x14ac:dyDescent="0.25">
      <c r="A46" s="71" t="s">
        <v>45</v>
      </c>
      <c r="B46" s="123">
        <v>0.36458333333333331</v>
      </c>
      <c r="D46" s="130">
        <v>0</v>
      </c>
      <c r="E46" s="95" t="s">
        <v>13</v>
      </c>
      <c r="F46" s="96" t="s">
        <v>51</v>
      </c>
      <c r="G46" s="97">
        <v>12.4</v>
      </c>
      <c r="H46" s="36"/>
      <c r="I46" s="98">
        <f t="shared" si="0"/>
        <v>0.97500000000000053</v>
      </c>
      <c r="J46" s="133" t="s">
        <v>107</v>
      </c>
      <c r="K46" s="95" t="s">
        <v>25</v>
      </c>
      <c r="L46" s="96" t="s">
        <v>26</v>
      </c>
      <c r="M46" s="97">
        <v>11.1</v>
      </c>
      <c r="N46" s="36"/>
      <c r="O46" s="98">
        <f t="shared" si="1"/>
        <v>-0.97500000000000053</v>
      </c>
      <c r="Q46" s="130">
        <v>1</v>
      </c>
    </row>
    <row r="47" spans="1:17" ht="15.75" thickBot="1" x14ac:dyDescent="0.3">
      <c r="A47" s="72"/>
      <c r="B47" s="124"/>
      <c r="D47" s="57">
        <v>0</v>
      </c>
      <c r="E47" s="103" t="s">
        <v>96</v>
      </c>
      <c r="F47" s="104" t="s">
        <v>97</v>
      </c>
      <c r="G47" s="105">
        <v>14.2</v>
      </c>
      <c r="H47" s="36"/>
      <c r="I47" s="102">
        <f t="shared" si="0"/>
        <v>-0.30000000000000027</v>
      </c>
      <c r="J47" s="54" t="s">
        <v>108</v>
      </c>
      <c r="K47" s="103" t="s">
        <v>25</v>
      </c>
      <c r="L47" s="104" t="s">
        <v>10</v>
      </c>
      <c r="M47" s="105">
        <v>14.6</v>
      </c>
      <c r="N47" s="36"/>
      <c r="O47" s="102">
        <f t="shared" si="1"/>
        <v>0.30000000000000027</v>
      </c>
      <c r="Q47" s="57">
        <v>1</v>
      </c>
    </row>
    <row r="48" spans="1:17" x14ac:dyDescent="0.25">
      <c r="A48" s="67" t="s">
        <v>0</v>
      </c>
      <c r="B48" s="125">
        <v>0.37083333333333335</v>
      </c>
      <c r="D48" s="130">
        <v>0</v>
      </c>
      <c r="E48" s="106" t="s">
        <v>98</v>
      </c>
      <c r="F48" s="107" t="s">
        <v>99</v>
      </c>
      <c r="G48" s="108">
        <v>16.5</v>
      </c>
      <c r="H48" s="36"/>
      <c r="I48" s="98">
        <f t="shared" si="0"/>
        <v>0.89999999999999947</v>
      </c>
      <c r="J48" s="133" t="s">
        <v>83</v>
      </c>
      <c r="K48" s="6" t="s">
        <v>15</v>
      </c>
      <c r="L48" s="7" t="s">
        <v>16</v>
      </c>
      <c r="M48" s="8">
        <v>15.3</v>
      </c>
      <c r="N48" s="36"/>
      <c r="O48" s="98">
        <f t="shared" si="1"/>
        <v>-0.89999999999999947</v>
      </c>
      <c r="Q48" s="130">
        <v>1</v>
      </c>
    </row>
    <row r="49" spans="1:17" ht="15.75" thickBot="1" x14ac:dyDescent="0.3">
      <c r="A49" s="68"/>
      <c r="B49" s="126"/>
      <c r="D49" s="57">
        <v>1</v>
      </c>
      <c r="E49" s="112" t="s">
        <v>54</v>
      </c>
      <c r="F49" s="113" t="s">
        <v>55</v>
      </c>
      <c r="G49" s="114">
        <v>12.7</v>
      </c>
      <c r="H49" s="36"/>
      <c r="I49" s="102">
        <f t="shared" si="0"/>
        <v>-2.1750000000000003</v>
      </c>
      <c r="J49" s="54" t="s">
        <v>83</v>
      </c>
      <c r="K49" s="9" t="s">
        <v>36</v>
      </c>
      <c r="L49" s="10" t="s">
        <v>37</v>
      </c>
      <c r="M49" s="11">
        <v>15.6</v>
      </c>
      <c r="N49" s="36"/>
      <c r="O49" s="102">
        <f t="shared" si="1"/>
        <v>2.1750000000000003</v>
      </c>
      <c r="Q49" s="57">
        <v>0</v>
      </c>
    </row>
    <row r="50" spans="1:17" x14ac:dyDescent="0.25">
      <c r="A50" s="71" t="s">
        <v>0</v>
      </c>
      <c r="B50" s="123">
        <v>0.37708333333333338</v>
      </c>
      <c r="D50" s="130">
        <v>0</v>
      </c>
      <c r="E50" s="115" t="s">
        <v>3</v>
      </c>
      <c r="F50" s="116" t="s">
        <v>4</v>
      </c>
      <c r="G50" s="117">
        <v>14.3</v>
      </c>
      <c r="H50" s="36"/>
      <c r="I50" s="98">
        <f t="shared" si="0"/>
        <v>-2.625</v>
      </c>
      <c r="J50" s="133" t="s">
        <v>107</v>
      </c>
      <c r="K50" s="95" t="s">
        <v>17</v>
      </c>
      <c r="L50" s="96" t="s">
        <v>18</v>
      </c>
      <c r="M50" s="97">
        <v>17.8</v>
      </c>
      <c r="N50" s="36"/>
      <c r="O50" s="98">
        <f t="shared" si="1"/>
        <v>2.625</v>
      </c>
      <c r="Q50" s="130">
        <v>1</v>
      </c>
    </row>
    <row r="51" spans="1:17" ht="15.75" thickBot="1" x14ac:dyDescent="0.3">
      <c r="A51" s="72"/>
      <c r="B51" s="124"/>
      <c r="D51" s="57">
        <v>0</v>
      </c>
      <c r="E51" s="118" t="s">
        <v>73</v>
      </c>
      <c r="F51" s="119" t="s">
        <v>100</v>
      </c>
      <c r="G51" s="120">
        <v>13.1</v>
      </c>
      <c r="H51" s="36"/>
      <c r="I51" s="102">
        <f t="shared" si="0"/>
        <v>-4.0500000000000007</v>
      </c>
      <c r="J51" s="54" t="s">
        <v>110</v>
      </c>
      <c r="K51" s="99" t="s">
        <v>19</v>
      </c>
      <c r="L51" s="100" t="s">
        <v>20</v>
      </c>
      <c r="M51" s="101">
        <v>18.5</v>
      </c>
      <c r="N51" s="36"/>
      <c r="O51" s="102">
        <f t="shared" si="1"/>
        <v>4.0500000000000007</v>
      </c>
      <c r="Q51" s="57">
        <v>1</v>
      </c>
    </row>
    <row r="52" spans="1:17" x14ac:dyDescent="0.25">
      <c r="A52" s="67" t="s">
        <v>0</v>
      </c>
      <c r="B52" s="125">
        <v>0.3833333333333333</v>
      </c>
      <c r="D52" s="130">
        <v>1</v>
      </c>
      <c r="E52" s="6" t="s">
        <v>101</v>
      </c>
      <c r="F52" s="7" t="s">
        <v>4</v>
      </c>
      <c r="G52" s="8">
        <v>17</v>
      </c>
      <c r="H52" s="36"/>
      <c r="I52" s="98">
        <f t="shared" si="0"/>
        <v>-3</v>
      </c>
      <c r="J52" s="133" t="s">
        <v>111</v>
      </c>
      <c r="K52" s="6" t="s">
        <v>52</v>
      </c>
      <c r="L52" s="7" t="s">
        <v>32</v>
      </c>
      <c r="M52" s="8">
        <v>21</v>
      </c>
      <c r="N52" s="36"/>
      <c r="O52" s="98">
        <f t="shared" si="1"/>
        <v>3</v>
      </c>
      <c r="Q52" s="130">
        <v>0</v>
      </c>
    </row>
    <row r="53" spans="1:17" ht="15.75" thickBot="1" x14ac:dyDescent="0.3">
      <c r="A53" s="68"/>
      <c r="B53" s="126"/>
      <c r="D53" s="57">
        <v>0.5</v>
      </c>
      <c r="E53" s="23" t="s">
        <v>30</v>
      </c>
      <c r="F53" s="21" t="s">
        <v>31</v>
      </c>
      <c r="G53" s="22">
        <v>17.100000000000001</v>
      </c>
      <c r="H53" s="36"/>
      <c r="I53" s="102">
        <f t="shared" si="0"/>
        <v>-4.4249999999999989</v>
      </c>
      <c r="J53" s="54" t="s">
        <v>86</v>
      </c>
      <c r="K53" s="9" t="s">
        <v>8</v>
      </c>
      <c r="L53" s="10" t="s">
        <v>9</v>
      </c>
      <c r="M53" s="11">
        <v>23</v>
      </c>
      <c r="N53" s="36"/>
      <c r="O53" s="102">
        <f t="shared" si="1"/>
        <v>4.4249999999999989</v>
      </c>
      <c r="Q53" s="57">
        <v>0.5</v>
      </c>
    </row>
    <row r="54" spans="1:17" x14ac:dyDescent="0.25">
      <c r="A54" s="71" t="s">
        <v>0</v>
      </c>
      <c r="B54" s="123">
        <v>0.38958333333333334</v>
      </c>
      <c r="D54" s="130">
        <v>1</v>
      </c>
      <c r="E54" s="95" t="s">
        <v>48</v>
      </c>
      <c r="F54" s="96" t="s">
        <v>47</v>
      </c>
      <c r="G54" s="97">
        <v>17.600000000000001</v>
      </c>
      <c r="H54" s="36"/>
      <c r="I54" s="98">
        <f t="shared" si="0"/>
        <v>-4.3499999999999979</v>
      </c>
      <c r="J54" s="133" t="s">
        <v>112</v>
      </c>
      <c r="K54" s="95" t="s">
        <v>33</v>
      </c>
      <c r="L54" s="96" t="s">
        <v>9</v>
      </c>
      <c r="M54" s="97">
        <v>23.4</v>
      </c>
      <c r="N54" s="36"/>
      <c r="O54" s="98">
        <f t="shared" si="1"/>
        <v>4.3499999999999979</v>
      </c>
      <c r="Q54" s="130">
        <v>0</v>
      </c>
    </row>
    <row r="55" spans="1:17" ht="15.75" thickBot="1" x14ac:dyDescent="0.3">
      <c r="A55" s="72"/>
      <c r="B55" s="124"/>
      <c r="D55" s="57">
        <v>1</v>
      </c>
      <c r="E55" s="103" t="s">
        <v>102</v>
      </c>
      <c r="F55" s="104" t="s">
        <v>4</v>
      </c>
      <c r="G55" s="105">
        <v>18.600000000000001</v>
      </c>
      <c r="H55" s="36"/>
      <c r="I55" s="102">
        <f t="shared" si="0"/>
        <v>-3.8249999999999984</v>
      </c>
      <c r="J55" s="54" t="s">
        <v>107</v>
      </c>
      <c r="K55" s="103" t="s">
        <v>5</v>
      </c>
      <c r="L55" s="104" t="s">
        <v>6</v>
      </c>
      <c r="M55" s="105">
        <v>23.7</v>
      </c>
      <c r="N55" s="36"/>
      <c r="O55" s="102">
        <f t="shared" si="1"/>
        <v>3.8249999999999984</v>
      </c>
      <c r="Q55" s="57">
        <v>0</v>
      </c>
    </row>
    <row r="56" spans="1:17" x14ac:dyDescent="0.25">
      <c r="A56" s="67" t="s">
        <v>0</v>
      </c>
      <c r="B56" s="125">
        <v>0.39583333333333331</v>
      </c>
      <c r="D56" s="130">
        <v>1</v>
      </c>
      <c r="E56" s="106" t="s">
        <v>13</v>
      </c>
      <c r="F56" s="107" t="s">
        <v>14</v>
      </c>
      <c r="G56" s="8">
        <v>18.899999999999999</v>
      </c>
      <c r="H56" s="36"/>
      <c r="I56" s="40">
        <f t="shared" si="0"/>
        <v>-4.5750000000000011</v>
      </c>
      <c r="J56" s="133" t="s">
        <v>83</v>
      </c>
      <c r="K56" s="106" t="s">
        <v>8</v>
      </c>
      <c r="L56" s="107" t="s">
        <v>10</v>
      </c>
      <c r="M56" s="108">
        <v>25</v>
      </c>
      <c r="N56" s="36"/>
      <c r="O56" s="40">
        <f t="shared" si="1"/>
        <v>4.5750000000000011</v>
      </c>
      <c r="Q56" s="130">
        <v>0</v>
      </c>
    </row>
    <row r="57" spans="1:17" ht="15.75" thickBot="1" x14ac:dyDescent="0.3">
      <c r="A57" s="68"/>
      <c r="B57" s="126"/>
      <c r="D57" s="57">
        <v>0</v>
      </c>
      <c r="E57" s="112" t="s">
        <v>96</v>
      </c>
      <c r="F57" s="113" t="s">
        <v>103</v>
      </c>
      <c r="G57" s="11">
        <v>17</v>
      </c>
      <c r="H57" s="36"/>
      <c r="I57" s="102">
        <f t="shared" si="0"/>
        <v>-0.82500000000000107</v>
      </c>
      <c r="J57" s="54" t="s">
        <v>84</v>
      </c>
      <c r="K57" s="112" t="s">
        <v>27</v>
      </c>
      <c r="L57" s="113" t="s">
        <v>104</v>
      </c>
      <c r="M57" s="114">
        <v>18.100000000000001</v>
      </c>
      <c r="N57" s="36"/>
      <c r="O57" s="102">
        <f t="shared" si="1"/>
        <v>0.82500000000000107</v>
      </c>
      <c r="Q57" s="57">
        <v>1</v>
      </c>
    </row>
    <row r="58" spans="1:17" ht="15.75" thickBot="1" x14ac:dyDescent="0.3">
      <c r="A58" s="67" t="s">
        <v>0</v>
      </c>
      <c r="B58" s="125">
        <v>0.40208333333333335</v>
      </c>
      <c r="D58" s="130">
        <v>0</v>
      </c>
      <c r="E58" s="106" t="s">
        <v>56</v>
      </c>
      <c r="F58" s="107" t="s">
        <v>57</v>
      </c>
      <c r="G58" s="108">
        <v>19.7</v>
      </c>
      <c r="H58" s="36"/>
      <c r="I58" s="102">
        <f t="shared" si="0"/>
        <v>8.0249999999999986</v>
      </c>
      <c r="J58" s="133" t="s">
        <v>85</v>
      </c>
      <c r="K58" s="103" t="s">
        <v>67</v>
      </c>
      <c r="L58" s="104" t="s">
        <v>68</v>
      </c>
      <c r="M58" s="105">
        <v>9</v>
      </c>
      <c r="N58" s="36"/>
      <c r="O58" s="102">
        <f t="shared" si="1"/>
        <v>-8.0249999999999986</v>
      </c>
      <c r="Q58" s="130">
        <v>1</v>
      </c>
    </row>
    <row r="59" spans="1:17" ht="15.75" thickBot="1" x14ac:dyDescent="0.3">
      <c r="A59" s="68"/>
      <c r="B59" s="126"/>
      <c r="D59" s="57"/>
      <c r="J59" s="54"/>
      <c r="Q59" s="57"/>
    </row>
    <row r="60" spans="1:17" x14ac:dyDescent="0.25">
      <c r="Q60" s="5"/>
    </row>
    <row r="61" spans="1:17" x14ac:dyDescent="0.25">
      <c r="D61" s="59">
        <f>SUM(D42:D59)</f>
        <v>7</v>
      </c>
      <c r="Q61" s="59">
        <f>SUM(Q42:Q59)</f>
        <v>10</v>
      </c>
    </row>
    <row r="63" spans="1:17" x14ac:dyDescent="0.25">
      <c r="B63" s="134" t="s">
        <v>109</v>
      </c>
      <c r="D63" s="134">
        <f>SUM(D32+D61)</f>
        <v>11.5</v>
      </c>
      <c r="Q63" s="134">
        <f>SUM(Q32+Q61)</f>
        <v>15.5</v>
      </c>
    </row>
  </sheetData>
  <sortState ref="E29:G30">
    <sortCondition ref="G29:G30"/>
  </sortState>
  <mergeCells count="73">
    <mergeCell ref="A54:A55"/>
    <mergeCell ref="B54:B55"/>
    <mergeCell ref="A56:A57"/>
    <mergeCell ref="B56:B57"/>
    <mergeCell ref="A58:A59"/>
    <mergeCell ref="B58:B59"/>
    <mergeCell ref="A48:A49"/>
    <mergeCell ref="B48:B49"/>
    <mergeCell ref="A50:A51"/>
    <mergeCell ref="B50:B51"/>
    <mergeCell ref="A52:A53"/>
    <mergeCell ref="B52:B53"/>
    <mergeCell ref="A42:A43"/>
    <mergeCell ref="B42:B43"/>
    <mergeCell ref="A44:A45"/>
    <mergeCell ref="B44:B45"/>
    <mergeCell ref="A46:A47"/>
    <mergeCell ref="B46:B47"/>
    <mergeCell ref="E36:M36"/>
    <mergeCell ref="B40:B41"/>
    <mergeCell ref="E40:G40"/>
    <mergeCell ref="K40:M40"/>
    <mergeCell ref="E2:N4"/>
    <mergeCell ref="E7:N7"/>
    <mergeCell ref="A23:A24"/>
    <mergeCell ref="B23:B24"/>
    <mergeCell ref="A11:A12"/>
    <mergeCell ref="B11:B12"/>
    <mergeCell ref="E9:G9"/>
    <mergeCell ref="A13:A14"/>
    <mergeCell ref="B13:B14"/>
    <mergeCell ref="A15:A16"/>
    <mergeCell ref="B15:B16"/>
    <mergeCell ref="A17:A18"/>
    <mergeCell ref="J17:J18"/>
    <mergeCell ref="J21:J22"/>
    <mergeCell ref="D25:D26"/>
    <mergeCell ref="L9:N9"/>
    <mergeCell ref="A25:A26"/>
    <mergeCell ref="B25:B26"/>
    <mergeCell ref="B21:B22"/>
    <mergeCell ref="D15:D16"/>
    <mergeCell ref="D11:D12"/>
    <mergeCell ref="D17:D18"/>
    <mergeCell ref="K9:K30"/>
    <mergeCell ref="A29:A30"/>
    <mergeCell ref="B29:B30"/>
    <mergeCell ref="A27:A28"/>
    <mergeCell ref="B27:B28"/>
    <mergeCell ref="B9:B10"/>
    <mergeCell ref="B17:B18"/>
    <mergeCell ref="A19:A20"/>
    <mergeCell ref="B19:B20"/>
    <mergeCell ref="A21:A22"/>
    <mergeCell ref="J11:J12"/>
    <mergeCell ref="J13:J14"/>
    <mergeCell ref="J15:J16"/>
    <mergeCell ref="D19:D20"/>
    <mergeCell ref="D21:D22"/>
    <mergeCell ref="D27:D28"/>
    <mergeCell ref="D29:D30"/>
    <mergeCell ref="Q11:Q12"/>
    <mergeCell ref="Q13:Q14"/>
    <mergeCell ref="Q15:Q16"/>
    <mergeCell ref="Q17:Q18"/>
    <mergeCell ref="Q19:Q20"/>
    <mergeCell ref="Q21:Q22"/>
    <mergeCell ref="Q23:Q24"/>
    <mergeCell ref="Q25:Q26"/>
    <mergeCell ref="Q27:Q28"/>
    <mergeCell ref="Q29:Q30"/>
    <mergeCell ref="J29:J30"/>
    <mergeCell ref="D13:D14"/>
  </mergeCells>
  <pageMargins left="0" right="1.299212598425197" top="0.74803149606299213" bottom="0.74803149606299213" header="0.31496062992125984" footer="0.31496062992125984"/>
  <pageSetup paperSize="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DEPARTS</vt:lpstr>
      <vt:lpstr>DEPARTS!Zone_d_impression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RAULT</dc:creator>
  <cp:lastModifiedBy>Proshop</cp:lastModifiedBy>
  <cp:lastPrinted>2019-04-20T08:42:11Z</cp:lastPrinted>
  <dcterms:created xsi:type="dcterms:W3CDTF">2018-04-23T08:55:21Z</dcterms:created>
  <dcterms:modified xsi:type="dcterms:W3CDTF">2019-04-22T12:46:49Z</dcterms:modified>
</cp:coreProperties>
</file>